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27" activeTab="0"/>
  </bookViews>
  <sheets>
    <sheet name="2020" sheetId="1" r:id="rId1"/>
    <sheet name="2021-2022" sheetId="2" r:id="rId2"/>
  </sheets>
  <definedNames>
    <definedName name="_xlnm.Print_Area" localSheetId="0">'2020'!$A$1:$C$53</definedName>
    <definedName name="_xlnm.Print_Area" localSheetId="1">'2021-2022'!$A$1:$D$51</definedName>
  </definedNames>
  <calcPr fullCalcOnLoad="1"/>
</workbook>
</file>

<file path=xl/sharedStrings.xml><?xml version="1.0" encoding="utf-8"?>
<sst xmlns="http://schemas.openxmlformats.org/spreadsheetml/2006/main" count="180" uniqueCount="107">
  <si>
    <t>Код бюджетной классификации</t>
  </si>
  <si>
    <t>Наименование доходов</t>
  </si>
  <si>
    <t>000 1 00 00000 00 0000 000</t>
  </si>
  <si>
    <t>Налоговые и неналоговые доходы, в том числе: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</si>
  <si>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</si>
  <si>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</si>
  <si>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</si>
  <si>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</si>
  <si>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</si>
  <si>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</si>
  <si>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182 1 06 01000 10 0000 110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</si>
  <si>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</si>
  <si>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</si>
  <si>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841 1 11 05035 10 0000 120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</si>
  <si>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</si>
  <si>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841 1 13 01995 10 0000 130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</si>
  <si>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</si>
  <si>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 бюджетов поселений</t>
  </si>
  <si>
    <t>Безвозмездные поступления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</si>
  <si>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</si>
  <si>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</si>
  <si>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</si>
  <si>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>Поступления от денежных пожертвований, предоставленных государственными (муниципальными) организациями получателям средств бюджета поселения</t>
  </si>
  <si>
    <t>Поступления от денежных пожертвований, предоставленных негосударственными организациями получателям средств бюджета поселения</t>
  </si>
  <si>
    <t>Прочие безвозмездные поступления в бюджеты поселений</t>
  </si>
  <si>
    <t>Итого:</t>
  </si>
  <si>
    <t>841 1 08 04020 01 1000 110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</si>
  <si>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</si>
  <si>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802 1 11  05013 10 0000 120</t>
  </si>
  <si>
    <t>802 1 14 06013 10 0000 430</t>
  </si>
  <si>
    <t>Субсидии бюджетам поселений на строительство, модернизацию, ремонт и содержание автомобильных дорог общего пользования, в т.ч дорог в поселениях (за исключением автомобильных дорог  федерального значения)</t>
  </si>
  <si>
    <t>Субсидии бюджетам поселений на реализацию федеральных целевых программ</t>
  </si>
  <si>
    <t>Субсидия бюджетам поселений на обеспечение мероприятий по переселению граждан из аварийного жилищного фонда с учётом необходимости развития малоэтажного жилищного строительства за счёт средств, поступивших от гос.корпорации-Фонда содействия реформированию ЖКХ</t>
  </si>
  <si>
    <t>Субсидии бюджетам поселений на обеспечение жильём молодых семей</t>
  </si>
  <si>
    <t>руб.</t>
  </si>
  <si>
    <t>182 1 06 06000 10 0000 110</t>
  </si>
  <si>
    <t>100 1 03 02000 01 0000 110</t>
  </si>
  <si>
    <t>000 2 00 00000 00 0000 000</t>
  </si>
  <si>
    <t xml:space="preserve">841 1 14 06 025 10 0000 430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</si>
  <si>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</si>
  <si>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841 1 14 02 053 10 0000 410</t>
  </si>
  <si>
    <t>Налоговые</t>
  </si>
  <si>
    <t>Доходы, в том числе:</t>
  </si>
  <si>
    <t>Неналоговые доходы</t>
  </si>
  <si>
    <t>000 1 11 00000 00 0000 000</t>
  </si>
  <si>
    <t>841 1 13 01995 10 0013 130</t>
  </si>
  <si>
    <t>Доходы от организации и проведения культурно-массовых мероприятий</t>
  </si>
  <si>
    <t>841 1 13 01995 10 0017 130</t>
  </si>
  <si>
    <t xml:space="preserve">Прочие доходы от оказания платных услуг (работ) получателями средств бюджетов поселений (Услуги по обеспечению функционирования и технического обслуж-я оборудования-базовой станции сотовой радиотелефонной связи) </t>
  </si>
  <si>
    <t>841 1 13 01995 10 0023 130</t>
  </si>
  <si>
    <t>Доходы от оказания банных услуг</t>
  </si>
  <si>
    <t>Доходы от продажи земельных участков, находящихся в собственности поселений (за исключением земельных участков муниципальных, бюджетных и автономных учреждений)</t>
  </si>
  <si>
    <t>000 2 02 00000 00 0000 000</t>
  </si>
  <si>
    <t>Безвозмездные поступления от других бюджетов системы РФ</t>
  </si>
  <si>
    <t>Субсидии от других бюджетов бюджетной системы РФ</t>
  </si>
  <si>
    <t>Субвенции от от других бюджетов бюджетной системы РФ</t>
  </si>
  <si>
    <t>Иные межбюдетные трансферты</t>
  </si>
  <si>
    <t>Прочие безвозмездные поступления (добровольные пожертвования)</t>
  </si>
  <si>
    <t>841 1 14 06013 10 0000 430</t>
  </si>
  <si>
    <t>Дотация бюджетам поселения на выравнивание бюджетной обеспеченности (обл и р-он)</t>
  </si>
  <si>
    <t>РУБ.</t>
  </si>
  <si>
    <t>182 1 05 03000 01 0000 110</t>
  </si>
  <si>
    <t>Единый сельскохозяйственный налог</t>
  </si>
  <si>
    <t>Субсидия бюджетам поселений на обеспечение мероприятий по переселению граждан из аварийного жилищного фонда за счёт средств бюджетов</t>
  </si>
  <si>
    <t>841 1 11 09045 10 0000 120</t>
  </si>
  <si>
    <t>Прочие доходы от использования имущества</t>
  </si>
  <si>
    <t>841 1 17 05050 10 0000 150</t>
  </si>
  <si>
    <t>841 2 02 10000 00 0000 150</t>
  </si>
  <si>
    <t>000 2 02 02000 00 0000 150</t>
  </si>
  <si>
    <t>841 2 02 02051 10 0000 150</t>
  </si>
  <si>
    <t>841 2 02 02008 10 0000 150</t>
  </si>
  <si>
    <t>841 2 02 20299 10 0000 150</t>
  </si>
  <si>
    <t>841 2 02 20302 10 0000 150</t>
  </si>
  <si>
    <t>841 2 02 29999 10 0000 150</t>
  </si>
  <si>
    <t>000 2 02 30000 00 0000 150</t>
  </si>
  <si>
    <t>841 2 02 35118 10 0000 150</t>
  </si>
  <si>
    <t>000 2 02 40000 00 0000 150</t>
  </si>
  <si>
    <t>841 2 02 40 014 10 0000 150</t>
  </si>
  <si>
    <t>841 2 02 49 999 10 0000 150</t>
  </si>
  <si>
    <t>841 2 03 05 020 10 0000 150</t>
  </si>
  <si>
    <t>841 2 04 05 020 10 0000 150</t>
  </si>
  <si>
    <t>841 2 07 05 030 10 0000 150</t>
  </si>
  <si>
    <t>841 2 02 01000 00 0000 150</t>
  </si>
  <si>
    <t>841 2 02 20041 10 0000 150</t>
  </si>
  <si>
    <t>841 2 02 20051 10 0000 150</t>
  </si>
  <si>
    <t>841 2 02 20008 10 0000 150</t>
  </si>
  <si>
    <t>000 2 02 03000 00 0000 150</t>
  </si>
  <si>
    <t>841 2 02 40014 10 0000 150</t>
  </si>
  <si>
    <t>841 2 02 49999 10 0000 150</t>
  </si>
  <si>
    <t>182 1 06 06000 00 0000 110</t>
  </si>
  <si>
    <t>Земельный налог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</si>
  <si>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муниципальных, бюджетных и  автономных учреждений)</t>
  </si>
  <si>
    <t xml:space="preserve">Прочие доходы от оказания платных услуг (работ) получателями средств бюджетов сельских поселений </t>
  </si>
  <si>
    <t>Прочие неналоговые доходы бюджетов сельских поселений</t>
  </si>
  <si>
    <t xml:space="preserve">Дотации бюджетам бюджетной системы РФ </t>
  </si>
  <si>
    <t>801 2 02 15000 10 0000 150</t>
  </si>
  <si>
    <t>Прочие субсидии бюджетам</t>
  </si>
  <si>
    <t>Поступления от денежных пожертвований, предоставленных негосударственными организациями получателям средств бюджета сельского поселения</t>
  </si>
  <si>
    <t xml:space="preserve">Дотации бюджетам и бюджетной системы РФ </t>
  </si>
  <si>
    <t xml:space="preserve">Прочие субсидии </t>
  </si>
  <si>
    <t>Прочие безвозмездные поступления в бюджеты сельских поселений</t>
  </si>
  <si>
    <t xml:space="preserve">Акцизы по подакцизным товарам (продукции) производимых на территории РФ </t>
  </si>
  <si>
    <t>Прогнозируемые доходы бюджета Кузнечихинского сельского поселения на 2020 год в соответствии с  классификацией доходов бюджетов Российской Федерации</t>
  </si>
  <si>
    <t>Единный сельскохозяственный налог</t>
  </si>
  <si>
    <t>Прогнозируемые доходы бюджета Кузнечихинского сельского поселения на 2020-2021 год в соответствии с  классификацией доходов бюджетов Российской Федерации</t>
  </si>
  <si>
    <t xml:space="preserve">                                                       Приложение № 1 к решению Муниципального Совета  Кузнечихинского сельского поселения №  6  от  14 .11.19 г.</t>
  </si>
  <si>
    <t xml:space="preserve">                                                       Приложение № 2 к решению Муниципального Совета  Кузнечихинского сельского поселения №    6  от  14 .11.19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</si>
</sst>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8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sz val="21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Fill="1" applyAlignment="1" applyProtection="1">
      <alignment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 wrapText="1"/>
    </xf>
    <xf numFmtId="4" fontId="4" fillId="33" borderId="0" xfId="0" applyNumberFormat="1" applyFont="1" applyFill="1" applyAlignment="1">
      <alignment vertical="center"/>
    </xf>
    <xf numFmtId="4" fontId="5" fillId="33" borderId="0" xfId="0" applyNumberFormat="1" applyFont="1" applyFill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zoomScale="75" zoomScaleNormal="75" zoomScalePageLayoutView="0" workbookViewId="0" topLeftCell="A43">
      <selection activeCell="C37" sqref="C37"/>
    </sheetView>
  </sheetViews>
  <sheetFormatPr defaultColWidth="11.57421875" defaultRowHeight="12.75"/>
  <cols>
    <col min="1" max="1" width="42.28125" style="18" bestFit="1" customWidth="1"/>
    <col min="2" max="2" width="158.28125" style="3" customWidth="1"/>
    <col min="3" max="3" width="22.57421875" style="11" bestFit="1" customWidth="1"/>
    <col min="4" max="4" width="18.57421875" style="1" bestFit="1" customWidth="1"/>
    <col min="5" max="5" width="18.421875" style="1" bestFit="1" customWidth="1"/>
    <col min="6" max="16384" width="11.57421875" style="1" customWidth="1"/>
  </cols>
  <sheetData>
    <row r="1" spans="2:3" ht="18.75" customHeight="1">
      <c r="B1" s="42" t="s">
        <v>105</v>
      </c>
      <c r="C1" s="42"/>
    </row>
    <row r="2" spans="2:3" ht="18.75" customHeight="1">
      <c r="B2" s="42"/>
      <c r="C2" s="42"/>
    </row>
    <row r="3" spans="2:3" ht="18.75" customHeight="1">
      <c r="B3" s="42"/>
      <c r="C3" s="42"/>
    </row>
    <row r="4" spans="2:3" ht="18.75">
      <c r="B4" s="2"/>
      <c r="C4" s="6"/>
    </row>
    <row r="5" spans="1:3" ht="48" customHeight="1">
      <c r="A5" s="53" t="s">
        <v>102</v>
      </c>
      <c r="B5" s="53"/>
      <c r="C5" s="53"/>
    </row>
    <row r="6" ht="20.25">
      <c r="C6" s="22" t="s">
        <v>34</v>
      </c>
    </row>
    <row r="7" spans="1:3" s="4" customFormat="1" ht="37.5">
      <c r="A7" s="19" t="s">
        <v>0</v>
      </c>
      <c r="B7" s="23" t="s">
        <v>1</v>
      </c>
      <c r="C7" s="7">
        <v>2020</v>
      </c>
    </row>
    <row r="8" spans="1:4" ht="18.75" customHeight="1">
      <c r="A8" s="49" t="s">
        <v>3</v>
      </c>
      <c r="B8" s="50"/>
      <c r="C8" s="24">
        <f>C9+C19</f>
        <v>50507800</v>
      </c>
      <c r="D8" s="38"/>
    </row>
    <row r="9" spans="1:4" ht="18.75" customHeight="1">
      <c r="A9" s="51" t="s">
        <v>41</v>
      </c>
      <c r="B9" s="52"/>
      <c r="C9" s="8">
        <f>C11+C13+C14+C17+C18</f>
        <v>41963000</v>
      </c>
      <c r="D9" s="38"/>
    </row>
    <row r="10" spans="1:3" ht="18.75" customHeight="1">
      <c r="A10" s="20" t="s">
        <v>2</v>
      </c>
      <c r="B10" s="25" t="s">
        <v>42</v>
      </c>
      <c r="C10" s="8"/>
    </row>
    <row r="11" spans="1:3" ht="20.25">
      <c r="A11" s="20" t="s">
        <v>4</v>
      </c>
      <c r="B11" s="14" t="s">
        <v>5</v>
      </c>
      <c r="C11" s="9">
        <f>SUM(C12)</f>
        <v>3040000</v>
      </c>
    </row>
    <row r="12" spans="1:3" ht="20.25">
      <c r="A12" s="20" t="s">
        <v>6</v>
      </c>
      <c r="B12" s="14" t="s">
        <v>7</v>
      </c>
      <c r="C12" s="9">
        <v>3040000</v>
      </c>
    </row>
    <row r="13" spans="1:3" ht="20.25">
      <c r="A13" s="20" t="s">
        <v>61</v>
      </c>
      <c r="B13" s="14" t="s">
        <v>62</v>
      </c>
      <c r="C13" s="9">
        <v>41000</v>
      </c>
    </row>
    <row r="14" spans="1:3" ht="20.25">
      <c r="A14" s="20" t="s">
        <v>8</v>
      </c>
      <c r="B14" s="14" t="s">
        <v>9</v>
      </c>
      <c r="C14" s="9">
        <f>C15+C16</f>
        <v>35794000</v>
      </c>
    </row>
    <row r="15" spans="1:3" ht="20.25">
      <c r="A15" s="20" t="s">
        <v>10</v>
      </c>
      <c r="B15" s="14" t="s">
        <v>11</v>
      </c>
      <c r="C15" s="9">
        <v>5004000</v>
      </c>
    </row>
    <row r="16" spans="1:3" ht="20.25">
      <c r="A16" s="20" t="s">
        <v>35</v>
      </c>
      <c r="B16" s="14" t="s">
        <v>90</v>
      </c>
      <c r="C16" s="29">
        <v>30790000</v>
      </c>
    </row>
    <row r="17" spans="1:3" ht="60.75">
      <c r="A17" s="20" t="s">
        <v>26</v>
      </c>
      <c r="B17" s="14" t="s">
        <v>27</v>
      </c>
      <c r="C17" s="9">
        <v>16000</v>
      </c>
    </row>
    <row r="18" spans="1:3" ht="20.25">
      <c r="A18" s="20" t="s">
        <v>36</v>
      </c>
      <c r="B18" s="14" t="s">
        <v>101</v>
      </c>
      <c r="C18" s="9">
        <v>3072000</v>
      </c>
    </row>
    <row r="19" spans="1:3" ht="20.25" customHeight="1">
      <c r="A19" s="43" t="s">
        <v>43</v>
      </c>
      <c r="B19" s="44"/>
      <c r="C19" s="8">
        <f>C20+C23+C24+C28+C29+C30+C31+C32</f>
        <v>8544800</v>
      </c>
    </row>
    <row r="20" spans="1:3" ht="20.25">
      <c r="A20" s="20" t="s">
        <v>44</v>
      </c>
      <c r="B20" s="14" t="s">
        <v>12</v>
      </c>
      <c r="C20" s="9">
        <f>C21+C22</f>
        <v>65000</v>
      </c>
    </row>
    <row r="21" spans="1:3" ht="60.75">
      <c r="A21" s="20" t="s">
        <v>13</v>
      </c>
      <c r="B21" s="14" t="s">
        <v>91</v>
      </c>
      <c r="C21" s="9">
        <v>65000</v>
      </c>
    </row>
    <row r="22" spans="1:3" ht="60.75">
      <c r="A22" s="20" t="s">
        <v>28</v>
      </c>
      <c r="B22" s="15" t="s">
        <v>14</v>
      </c>
      <c r="C22" s="9">
        <v>0</v>
      </c>
    </row>
    <row r="23" spans="1:3" ht="20.25">
      <c r="A23" s="20" t="s">
        <v>64</v>
      </c>
      <c r="B23" s="15" t="s">
        <v>65</v>
      </c>
      <c r="C23" s="9">
        <v>230000</v>
      </c>
    </row>
    <row r="24" spans="1:3" ht="20.25">
      <c r="A24" s="20" t="s">
        <v>15</v>
      </c>
      <c r="B24" s="14" t="s">
        <v>92</v>
      </c>
      <c r="C24" s="9">
        <v>655800</v>
      </c>
    </row>
    <row r="25" spans="1:3" ht="20.25">
      <c r="A25" s="20" t="s">
        <v>45</v>
      </c>
      <c r="B25" s="14" t="s">
        <v>46</v>
      </c>
      <c r="C25" s="9">
        <v>0</v>
      </c>
    </row>
    <row r="26" spans="1:3" ht="60.75">
      <c r="A26" s="20" t="s">
        <v>47</v>
      </c>
      <c r="B26" s="14" t="s">
        <v>48</v>
      </c>
      <c r="C26" s="9">
        <v>0</v>
      </c>
    </row>
    <row r="27" spans="1:3" ht="20.25">
      <c r="A27" s="20" t="s">
        <v>49</v>
      </c>
      <c r="B27" s="14" t="s">
        <v>50</v>
      </c>
      <c r="C27" s="9">
        <v>655800</v>
      </c>
    </row>
    <row r="28" spans="1:3" ht="40.5">
      <c r="A28" s="20" t="s">
        <v>29</v>
      </c>
      <c r="B28" s="14" t="s">
        <v>16</v>
      </c>
      <c r="C28" s="9">
        <v>0</v>
      </c>
    </row>
    <row r="29" spans="1:3" ht="40.5">
      <c r="A29" s="20" t="s">
        <v>58</v>
      </c>
      <c r="B29" s="14" t="s">
        <v>16</v>
      </c>
      <c r="C29" s="9">
        <v>0</v>
      </c>
    </row>
    <row r="30" spans="1:3" ht="60.75">
      <c r="A30" s="20" t="s">
        <v>40</v>
      </c>
      <c r="B30" s="14" t="s">
        <v>39</v>
      </c>
      <c r="C30" s="9">
        <v>844000</v>
      </c>
    </row>
    <row r="31" spans="1:3" ht="40.5">
      <c r="A31" s="20" t="s">
        <v>38</v>
      </c>
      <c r="B31" s="14" t="s">
        <v>51</v>
      </c>
      <c r="C31" s="9">
        <v>6650000</v>
      </c>
    </row>
    <row r="32" spans="1:3" ht="20.25">
      <c r="A32" s="20" t="s">
        <v>66</v>
      </c>
      <c r="B32" s="14" t="s">
        <v>17</v>
      </c>
      <c r="C32" s="9">
        <v>100000</v>
      </c>
    </row>
    <row r="33" spans="1:3" ht="22.5">
      <c r="A33" s="20" t="s">
        <v>37</v>
      </c>
      <c r="B33" s="23" t="s">
        <v>18</v>
      </c>
      <c r="C33" s="24">
        <f>C35+C37+C44+C46+C49</f>
        <v>11436594.1</v>
      </c>
    </row>
    <row r="34" spans="1:5" ht="20.25">
      <c r="A34" s="20" t="s">
        <v>52</v>
      </c>
      <c r="B34" s="14" t="s">
        <v>53</v>
      </c>
      <c r="C34" s="8">
        <f>C35</f>
        <v>5725000</v>
      </c>
      <c r="D34" s="40"/>
      <c r="E34" s="41"/>
    </row>
    <row r="35" spans="1:5" ht="20.25">
      <c r="A35" s="20" t="s">
        <v>82</v>
      </c>
      <c r="B35" s="14" t="s">
        <v>98</v>
      </c>
      <c r="C35" s="8">
        <f>C36</f>
        <v>5725000</v>
      </c>
      <c r="D35" s="39"/>
      <c r="E35" s="39"/>
    </row>
    <row r="36" spans="1:5" ht="20.25">
      <c r="A36" s="20" t="s">
        <v>95</v>
      </c>
      <c r="B36" s="14" t="s">
        <v>59</v>
      </c>
      <c r="C36" s="9">
        <f>5579000+146000</f>
        <v>5725000</v>
      </c>
      <c r="D36" s="10"/>
      <c r="E36" s="26"/>
    </row>
    <row r="37" spans="1:5" ht="20.25">
      <c r="A37" s="20" t="s">
        <v>68</v>
      </c>
      <c r="B37" s="14" t="s">
        <v>54</v>
      </c>
      <c r="C37" s="8">
        <f>C38+C39+C40+C41+C42+C43</f>
        <v>3575655.1</v>
      </c>
      <c r="D37" s="33"/>
      <c r="E37" s="34"/>
    </row>
    <row r="38" spans="1:3" ht="40.5">
      <c r="A38" s="20" t="s">
        <v>83</v>
      </c>
      <c r="B38" s="14" t="s">
        <v>30</v>
      </c>
      <c r="C38" s="9">
        <v>0</v>
      </c>
    </row>
    <row r="39" spans="1:3" ht="20.25">
      <c r="A39" s="20" t="s">
        <v>84</v>
      </c>
      <c r="B39" s="14" t="s">
        <v>31</v>
      </c>
      <c r="C39" s="9">
        <v>0</v>
      </c>
    </row>
    <row r="40" spans="1:3" ht="20.25">
      <c r="A40" s="20" t="s">
        <v>85</v>
      </c>
      <c r="B40" s="15" t="s">
        <v>33</v>
      </c>
      <c r="C40" s="9">
        <v>3575655.1</v>
      </c>
    </row>
    <row r="41" spans="1:3" s="5" customFormat="1" ht="60.75">
      <c r="A41" s="21" t="s">
        <v>71</v>
      </c>
      <c r="B41" s="16" t="s">
        <v>32</v>
      </c>
      <c r="C41" s="9">
        <v>0</v>
      </c>
    </row>
    <row r="42" spans="1:3" s="5" customFormat="1" ht="40.5">
      <c r="A42" s="21" t="s">
        <v>72</v>
      </c>
      <c r="B42" s="16" t="s">
        <v>63</v>
      </c>
      <c r="C42" s="9">
        <v>0</v>
      </c>
    </row>
    <row r="43" spans="1:3" s="5" customFormat="1" ht="20.25">
      <c r="A43" s="21" t="s">
        <v>73</v>
      </c>
      <c r="B43" s="16" t="s">
        <v>99</v>
      </c>
      <c r="C43" s="9"/>
    </row>
    <row r="44" spans="1:3" s="5" customFormat="1" ht="20.25">
      <c r="A44" s="21" t="s">
        <v>86</v>
      </c>
      <c r="B44" s="16" t="s">
        <v>55</v>
      </c>
      <c r="C44" s="8">
        <f>C45</f>
        <v>410340</v>
      </c>
    </row>
    <row r="45" spans="1:3" s="5" customFormat="1" ht="40.5">
      <c r="A45" s="21" t="s">
        <v>75</v>
      </c>
      <c r="B45" s="17" t="s">
        <v>19</v>
      </c>
      <c r="C45" s="9">
        <v>410340</v>
      </c>
    </row>
    <row r="46" spans="1:3" s="5" customFormat="1" ht="20.25">
      <c r="A46" s="21" t="s">
        <v>76</v>
      </c>
      <c r="B46" s="17" t="s">
        <v>56</v>
      </c>
      <c r="C46" s="8">
        <f>C47+C48</f>
        <v>1425599</v>
      </c>
    </row>
    <row r="47" spans="1:3" s="5" customFormat="1" ht="60.75">
      <c r="A47" s="21" t="s">
        <v>87</v>
      </c>
      <c r="B47" s="17" t="s">
        <v>20</v>
      </c>
      <c r="C47" s="9">
        <v>1425599</v>
      </c>
    </row>
    <row r="48" spans="1:3" ht="20.25">
      <c r="A48" s="20" t="s">
        <v>88</v>
      </c>
      <c r="B48" s="14" t="s">
        <v>21</v>
      </c>
      <c r="C48" s="9">
        <v>0</v>
      </c>
    </row>
    <row r="49" spans="1:3" ht="20.25" customHeight="1">
      <c r="A49" s="45" t="s">
        <v>57</v>
      </c>
      <c r="B49" s="46"/>
      <c r="C49" s="8">
        <f>C50+C51+C52</f>
        <v>300000</v>
      </c>
    </row>
    <row r="50" spans="1:3" ht="40.5">
      <c r="A50" s="20" t="s">
        <v>79</v>
      </c>
      <c r="B50" s="14" t="s">
        <v>22</v>
      </c>
      <c r="C50" s="9">
        <v>30000</v>
      </c>
    </row>
    <row r="51" spans="1:3" ht="40.5">
      <c r="A51" s="20" t="s">
        <v>80</v>
      </c>
      <c r="B51" s="14" t="s">
        <v>23</v>
      </c>
      <c r="C51" s="9">
        <v>220000</v>
      </c>
    </row>
    <row r="52" spans="1:3" ht="20.25">
      <c r="A52" s="20" t="s">
        <v>81</v>
      </c>
      <c r="B52" s="14" t="s">
        <v>100</v>
      </c>
      <c r="C52" s="9">
        <v>50000</v>
      </c>
    </row>
    <row r="53" spans="1:3" ht="18.75" customHeight="1">
      <c r="A53" s="47" t="s">
        <v>25</v>
      </c>
      <c r="B53" s="48"/>
      <c r="C53" s="24">
        <f>C8+C33</f>
        <v>61944394.1</v>
      </c>
    </row>
    <row r="54" spans="2:3" ht="18.75">
      <c r="B54" s="32"/>
      <c r="C54" s="10"/>
    </row>
    <row r="55" ht="18.75">
      <c r="C55" s="10"/>
    </row>
    <row r="57" spans="2:3" ht="18.75">
      <c r="B57" s="13"/>
      <c r="C57" s="10"/>
    </row>
    <row r="58" spans="2:3" ht="18.75">
      <c r="B58" s="13"/>
      <c r="C58" s="12"/>
    </row>
    <row r="59" ht="18.75">
      <c r="C59" s="10"/>
    </row>
    <row r="60" ht="18.75">
      <c r="C60" s="10"/>
    </row>
    <row r="61" ht="18.75">
      <c r="C61" s="10"/>
    </row>
  </sheetData>
  <sheetProtection/>
  <mergeCells count="7">
    <mergeCell ref="B1:C3"/>
    <mergeCell ref="A19:B19"/>
    <mergeCell ref="A49:B49"/>
    <mergeCell ref="A53:B53"/>
    <mergeCell ref="A8:B8"/>
    <mergeCell ref="A9:B9"/>
    <mergeCell ref="A5:C5"/>
  </mergeCells>
  <printOptions horizontalCentered="1"/>
  <pageMargins left="0.3937007874015748" right="0.1968503937007874" top="0.3937007874015748" bottom="0.3937007874015748" header="0.5118110236220472" footer="0.5118110236220472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="75" zoomScaleNormal="75" zoomScalePageLayoutView="0" workbookViewId="0" topLeftCell="A31">
      <selection activeCell="C34" sqref="C34"/>
    </sheetView>
  </sheetViews>
  <sheetFormatPr defaultColWidth="11.57421875" defaultRowHeight="12.75"/>
  <cols>
    <col min="1" max="1" width="42.28125" style="18" bestFit="1" customWidth="1"/>
    <col min="2" max="2" width="158.28125" style="3" customWidth="1"/>
    <col min="3" max="3" width="22.421875" style="10" bestFit="1" customWidth="1"/>
    <col min="4" max="4" width="29.57421875" style="26" bestFit="1" customWidth="1"/>
    <col min="5" max="5" width="18.57421875" style="1" bestFit="1" customWidth="1"/>
    <col min="6" max="6" width="39.7109375" style="1" customWidth="1"/>
    <col min="7" max="16384" width="11.57421875" style="1" customWidth="1"/>
  </cols>
  <sheetData>
    <row r="1" spans="2:4" ht="18.75" customHeight="1">
      <c r="B1" s="42" t="s">
        <v>106</v>
      </c>
      <c r="C1" s="42"/>
      <c r="D1" s="42"/>
    </row>
    <row r="2" spans="2:4" ht="18.75" customHeight="1">
      <c r="B2" s="42"/>
      <c r="C2" s="42"/>
      <c r="D2" s="42"/>
    </row>
    <row r="3" spans="2:4" ht="18.75" customHeight="1">
      <c r="B3" s="42"/>
      <c r="C3" s="42"/>
      <c r="D3" s="42"/>
    </row>
    <row r="4" ht="18.75">
      <c r="B4" s="2"/>
    </row>
    <row r="5" spans="1:4" ht="48" customHeight="1">
      <c r="A5" s="53" t="s">
        <v>104</v>
      </c>
      <c r="B5" s="53"/>
      <c r="C5" s="53"/>
      <c r="D5" s="53"/>
    </row>
    <row r="6" ht="18.75">
      <c r="D6" s="37" t="s">
        <v>60</v>
      </c>
    </row>
    <row r="7" spans="1:4" s="4" customFormat="1" ht="37.5">
      <c r="A7" s="19" t="s">
        <v>0</v>
      </c>
      <c r="B7" s="23" t="s">
        <v>1</v>
      </c>
      <c r="C7" s="35">
        <v>2021</v>
      </c>
      <c r="D7" s="36">
        <v>2022</v>
      </c>
    </row>
    <row r="8" spans="1:4" ht="18.75" customHeight="1">
      <c r="A8" s="49" t="s">
        <v>3</v>
      </c>
      <c r="B8" s="50"/>
      <c r="C8" s="24">
        <f>C9+C19</f>
        <v>42196000</v>
      </c>
      <c r="D8" s="24">
        <f>D9+D19</f>
        <v>43928000</v>
      </c>
    </row>
    <row r="9" spans="1:4" ht="18.75" customHeight="1">
      <c r="A9" s="51" t="s">
        <v>41</v>
      </c>
      <c r="B9" s="52"/>
      <c r="C9" s="8">
        <f>C11+C14+C17+C18+C13</f>
        <v>34476000</v>
      </c>
      <c r="D9" s="8">
        <f>D11+D14+D17+D18+D13</f>
        <v>35518000</v>
      </c>
    </row>
    <row r="10" spans="1:4" ht="18.75" customHeight="1">
      <c r="A10" s="20" t="s">
        <v>2</v>
      </c>
      <c r="B10" s="25" t="s">
        <v>42</v>
      </c>
      <c r="C10" s="29"/>
      <c r="D10" s="30"/>
    </row>
    <row r="11" spans="1:4" ht="20.25">
      <c r="A11" s="20" t="s">
        <v>4</v>
      </c>
      <c r="B11" s="14" t="s">
        <v>5</v>
      </c>
      <c r="C11" s="9">
        <f>SUM(C12)</f>
        <v>3121000</v>
      </c>
      <c r="D11" s="9">
        <f>SUM(D12)</f>
        <v>3374000</v>
      </c>
    </row>
    <row r="12" spans="1:4" ht="20.25">
      <c r="A12" s="20" t="s">
        <v>6</v>
      </c>
      <c r="B12" s="14" t="s">
        <v>7</v>
      </c>
      <c r="C12" s="29">
        <v>3121000</v>
      </c>
      <c r="D12" s="30">
        <v>3374000</v>
      </c>
    </row>
    <row r="13" spans="1:4" ht="20.25">
      <c r="A13" s="20" t="s">
        <v>61</v>
      </c>
      <c r="B13" s="14" t="s">
        <v>103</v>
      </c>
      <c r="C13" s="29">
        <v>47000</v>
      </c>
      <c r="D13" s="30">
        <v>52000</v>
      </c>
    </row>
    <row r="14" spans="1:4" ht="20.25">
      <c r="A14" s="20" t="s">
        <v>8</v>
      </c>
      <c r="B14" s="14" t="s">
        <v>9</v>
      </c>
      <c r="C14" s="9">
        <f>C15+C16</f>
        <v>27975000</v>
      </c>
      <c r="D14" s="9">
        <f>D15+D16</f>
        <v>28759000</v>
      </c>
    </row>
    <row r="15" spans="1:4" ht="20.25">
      <c r="A15" s="20" t="s">
        <v>10</v>
      </c>
      <c r="B15" s="14" t="s">
        <v>11</v>
      </c>
      <c r="C15" s="29">
        <v>4778000</v>
      </c>
      <c r="D15" s="30">
        <v>4892000</v>
      </c>
    </row>
    <row r="16" spans="1:4" ht="20.25">
      <c r="A16" s="20" t="s">
        <v>89</v>
      </c>
      <c r="B16" s="14" t="s">
        <v>90</v>
      </c>
      <c r="C16" s="29">
        <v>23197000</v>
      </c>
      <c r="D16" s="30">
        <v>23867000</v>
      </c>
    </row>
    <row r="17" spans="1:4" ht="60.75">
      <c r="A17" s="20" t="s">
        <v>26</v>
      </c>
      <c r="B17" s="14" t="s">
        <v>27</v>
      </c>
      <c r="C17" s="29">
        <v>12000</v>
      </c>
      <c r="D17" s="29">
        <v>12000</v>
      </c>
    </row>
    <row r="18" spans="1:4" ht="20.25">
      <c r="A18" s="20" t="s">
        <v>36</v>
      </c>
      <c r="B18" s="14" t="s">
        <v>101</v>
      </c>
      <c r="C18" s="29">
        <v>3321000</v>
      </c>
      <c r="D18" s="30">
        <v>3321000</v>
      </c>
    </row>
    <row r="19" spans="1:4" ht="20.25" customHeight="1">
      <c r="A19" s="43" t="s">
        <v>43</v>
      </c>
      <c r="B19" s="44"/>
      <c r="C19" s="8">
        <f>C20+C23+C27+C28+C29+C30+C31</f>
        <v>7720000</v>
      </c>
      <c r="D19" s="8">
        <f>D20+D23+D27+D28+D29+D30+D31</f>
        <v>8410000</v>
      </c>
    </row>
    <row r="20" spans="1:4" ht="20.25">
      <c r="A20" s="20" t="s">
        <v>44</v>
      </c>
      <c r="B20" s="14" t="s">
        <v>12</v>
      </c>
      <c r="C20" s="29">
        <f>C21</f>
        <v>65000</v>
      </c>
      <c r="D20" s="30">
        <f>D21</f>
        <v>65000</v>
      </c>
    </row>
    <row r="21" spans="1:4" ht="60.75">
      <c r="A21" s="20" t="s">
        <v>13</v>
      </c>
      <c r="B21" s="14" t="s">
        <v>91</v>
      </c>
      <c r="C21" s="29">
        <v>65000</v>
      </c>
      <c r="D21" s="30">
        <v>65000</v>
      </c>
    </row>
    <row r="22" spans="1:4" ht="60.75">
      <c r="A22" s="20" t="s">
        <v>28</v>
      </c>
      <c r="B22" s="15" t="s">
        <v>14</v>
      </c>
      <c r="C22" s="29">
        <v>0</v>
      </c>
      <c r="D22" s="30">
        <v>0</v>
      </c>
    </row>
    <row r="23" spans="1:4" ht="20.25">
      <c r="A23" s="20" t="s">
        <v>15</v>
      </c>
      <c r="B23" s="14" t="s">
        <v>92</v>
      </c>
      <c r="C23" s="9">
        <f>C26</f>
        <v>820000</v>
      </c>
      <c r="D23" s="9">
        <f>D26</f>
        <v>820000</v>
      </c>
    </row>
    <row r="24" spans="1:4" ht="20.25">
      <c r="A24" s="20" t="s">
        <v>45</v>
      </c>
      <c r="B24" s="14" t="s">
        <v>46</v>
      </c>
      <c r="C24" s="29">
        <v>0</v>
      </c>
      <c r="D24" s="30">
        <v>0</v>
      </c>
    </row>
    <row r="25" spans="1:4" ht="60.75">
      <c r="A25" s="20" t="s">
        <v>47</v>
      </c>
      <c r="B25" s="14" t="s">
        <v>48</v>
      </c>
      <c r="C25" s="29">
        <v>0</v>
      </c>
      <c r="D25" s="30">
        <v>0</v>
      </c>
    </row>
    <row r="26" spans="1:4" ht="20.25">
      <c r="A26" s="20" t="s">
        <v>49</v>
      </c>
      <c r="B26" s="14" t="s">
        <v>50</v>
      </c>
      <c r="C26" s="29">
        <v>820000</v>
      </c>
      <c r="D26" s="30">
        <v>820000</v>
      </c>
    </row>
    <row r="27" spans="1:4" ht="40.5">
      <c r="A27" s="20" t="s">
        <v>29</v>
      </c>
      <c r="B27" s="14" t="s">
        <v>16</v>
      </c>
      <c r="C27" s="29">
        <v>0</v>
      </c>
      <c r="D27" s="30">
        <v>0</v>
      </c>
    </row>
    <row r="28" spans="1:4" ht="40.5">
      <c r="A28" s="20" t="s">
        <v>58</v>
      </c>
      <c r="B28" s="14" t="s">
        <v>16</v>
      </c>
      <c r="C28" s="29">
        <v>0</v>
      </c>
      <c r="D28" s="30">
        <v>0</v>
      </c>
    </row>
    <row r="29" spans="1:4" ht="60.75">
      <c r="A29" s="20" t="s">
        <v>40</v>
      </c>
      <c r="B29" s="14" t="s">
        <v>39</v>
      </c>
      <c r="C29" s="29">
        <v>500000</v>
      </c>
      <c r="D29" s="30">
        <v>400000</v>
      </c>
    </row>
    <row r="30" spans="1:4" ht="40.5">
      <c r="A30" s="20" t="s">
        <v>38</v>
      </c>
      <c r="B30" s="14" t="s">
        <v>51</v>
      </c>
      <c r="C30" s="29">
        <v>6235000</v>
      </c>
      <c r="D30" s="29">
        <v>7025000</v>
      </c>
    </row>
    <row r="31" spans="1:4" ht="20.25">
      <c r="A31" s="20" t="s">
        <v>66</v>
      </c>
      <c r="B31" s="14" t="s">
        <v>93</v>
      </c>
      <c r="C31" s="29">
        <v>100000</v>
      </c>
      <c r="D31" s="30">
        <v>100000</v>
      </c>
    </row>
    <row r="32" spans="1:4" ht="22.5">
      <c r="A32" s="20" t="s">
        <v>37</v>
      </c>
      <c r="B32" s="23" t="s">
        <v>18</v>
      </c>
      <c r="C32" s="24">
        <f>C33+C47</f>
        <v>828358</v>
      </c>
      <c r="D32" s="24">
        <f>D33+D47</f>
        <v>744668</v>
      </c>
    </row>
    <row r="33" spans="1:6" ht="20.25">
      <c r="A33" s="20" t="s">
        <v>52</v>
      </c>
      <c r="B33" s="14" t="s">
        <v>53</v>
      </c>
      <c r="C33" s="8">
        <f>C42+C35</f>
        <v>528358</v>
      </c>
      <c r="D33" s="8">
        <f>D34+D36+D42+D44</f>
        <v>444668</v>
      </c>
      <c r="F33" s="26"/>
    </row>
    <row r="34" spans="1:6" ht="20.25">
      <c r="A34" s="20" t="s">
        <v>67</v>
      </c>
      <c r="B34" s="14" t="s">
        <v>94</v>
      </c>
      <c r="C34" s="8">
        <v>0</v>
      </c>
      <c r="D34" s="8">
        <v>0</v>
      </c>
      <c r="E34" s="31"/>
      <c r="F34" s="26"/>
    </row>
    <row r="35" spans="1:6" ht="20.25">
      <c r="A35" s="20" t="s">
        <v>95</v>
      </c>
      <c r="B35" s="14" t="s">
        <v>59</v>
      </c>
      <c r="C35" s="29">
        <v>110000</v>
      </c>
      <c r="D35" s="30">
        <v>0</v>
      </c>
      <c r="E35" s="10"/>
      <c r="F35" s="26"/>
    </row>
    <row r="36" spans="1:6" ht="20.25">
      <c r="A36" s="20" t="s">
        <v>68</v>
      </c>
      <c r="B36" s="14" t="s">
        <v>54</v>
      </c>
      <c r="C36" s="8">
        <f>C37+C38+C39+C40+C41</f>
        <v>0</v>
      </c>
      <c r="D36" s="8">
        <f>D37+D38+D39+D40+D41</f>
        <v>0</v>
      </c>
      <c r="E36" s="33"/>
      <c r="F36" s="34"/>
    </row>
    <row r="37" spans="1:4" ht="20.25">
      <c r="A37" s="20" t="s">
        <v>69</v>
      </c>
      <c r="B37" s="14" t="s">
        <v>31</v>
      </c>
      <c r="C37" s="29"/>
      <c r="D37" s="30"/>
    </row>
    <row r="38" spans="1:4" ht="20.25">
      <c r="A38" s="20" t="s">
        <v>70</v>
      </c>
      <c r="B38" s="15" t="s">
        <v>33</v>
      </c>
      <c r="C38" s="29"/>
      <c r="D38" s="30"/>
    </row>
    <row r="39" spans="1:4" s="5" customFormat="1" ht="60.75">
      <c r="A39" s="21" t="s">
        <v>71</v>
      </c>
      <c r="B39" s="16" t="s">
        <v>32</v>
      </c>
      <c r="C39" s="29"/>
      <c r="D39" s="29"/>
    </row>
    <row r="40" spans="1:4" s="5" customFormat="1" ht="40.5">
      <c r="A40" s="21" t="s">
        <v>72</v>
      </c>
      <c r="B40" s="16" t="s">
        <v>63</v>
      </c>
      <c r="C40" s="29"/>
      <c r="D40" s="29"/>
    </row>
    <row r="41" spans="1:4" s="5" customFormat="1" ht="20.25">
      <c r="A41" s="21" t="s">
        <v>73</v>
      </c>
      <c r="B41" s="16" t="s">
        <v>96</v>
      </c>
      <c r="C41" s="29"/>
      <c r="D41" s="29"/>
    </row>
    <row r="42" spans="1:4" s="5" customFormat="1" ht="20.25">
      <c r="A42" s="21" t="s">
        <v>74</v>
      </c>
      <c r="B42" s="16" t="s">
        <v>55</v>
      </c>
      <c r="C42" s="8">
        <f>C43+C46</f>
        <v>418358</v>
      </c>
      <c r="D42" s="8">
        <f>D43+D46</f>
        <v>444668</v>
      </c>
    </row>
    <row r="43" spans="1:4" s="5" customFormat="1" ht="40.5">
      <c r="A43" s="21" t="s">
        <v>75</v>
      </c>
      <c r="B43" s="17" t="s">
        <v>19</v>
      </c>
      <c r="C43" s="29">
        <v>418358</v>
      </c>
      <c r="D43" s="29">
        <v>444668</v>
      </c>
    </row>
    <row r="44" spans="1:4" s="5" customFormat="1" ht="20.25">
      <c r="A44" s="21" t="s">
        <v>76</v>
      </c>
      <c r="B44" s="17" t="s">
        <v>56</v>
      </c>
      <c r="C44" s="29"/>
      <c r="D44" s="29"/>
    </row>
    <row r="45" spans="1:4" s="5" customFormat="1" ht="60.75">
      <c r="A45" s="21" t="s">
        <v>77</v>
      </c>
      <c r="B45" s="17" t="s">
        <v>20</v>
      </c>
      <c r="C45" s="29"/>
      <c r="D45" s="29"/>
    </row>
    <row r="46" spans="1:4" ht="20.25">
      <c r="A46" s="20" t="s">
        <v>78</v>
      </c>
      <c r="B46" s="14" t="s">
        <v>21</v>
      </c>
      <c r="C46" s="29">
        <v>0</v>
      </c>
      <c r="D46" s="30">
        <v>0</v>
      </c>
    </row>
    <row r="47" spans="1:4" ht="20.25" customHeight="1">
      <c r="A47" s="45" t="s">
        <v>57</v>
      </c>
      <c r="B47" s="46"/>
      <c r="C47" s="8">
        <f>C48+C49+C50</f>
        <v>300000</v>
      </c>
      <c r="D47" s="8">
        <f>D48+D49+D50</f>
        <v>300000</v>
      </c>
    </row>
    <row r="48" spans="1:4" ht="40.5">
      <c r="A48" s="20" t="s">
        <v>79</v>
      </c>
      <c r="B48" s="14" t="s">
        <v>22</v>
      </c>
      <c r="C48" s="29">
        <v>30000</v>
      </c>
      <c r="D48" s="30">
        <v>30000</v>
      </c>
    </row>
    <row r="49" spans="1:4" ht="40.5">
      <c r="A49" s="20" t="s">
        <v>80</v>
      </c>
      <c r="B49" s="14" t="s">
        <v>97</v>
      </c>
      <c r="C49" s="29">
        <v>220000</v>
      </c>
      <c r="D49" s="30">
        <v>220000</v>
      </c>
    </row>
    <row r="50" spans="1:4" ht="20.25">
      <c r="A50" s="20" t="s">
        <v>81</v>
      </c>
      <c r="B50" s="14" t="s">
        <v>24</v>
      </c>
      <c r="C50" s="29">
        <v>50000</v>
      </c>
      <c r="D50" s="30">
        <v>50000</v>
      </c>
    </row>
    <row r="51" spans="1:4" ht="18.75" customHeight="1">
      <c r="A51" s="47" t="s">
        <v>25</v>
      </c>
      <c r="B51" s="48"/>
      <c r="C51" s="24">
        <f>C8+C32</f>
        <v>43024358</v>
      </c>
      <c r="D51" s="24">
        <f>D8+D32</f>
        <v>44672668</v>
      </c>
    </row>
    <row r="52" ht="18.75">
      <c r="B52" s="32"/>
    </row>
    <row r="55" ht="18.75">
      <c r="B55" s="13"/>
    </row>
    <row r="56" spans="2:4" ht="18.75">
      <c r="B56" s="13"/>
      <c r="C56" s="27"/>
      <c r="D56" s="28"/>
    </row>
  </sheetData>
  <sheetProtection/>
  <mergeCells count="7">
    <mergeCell ref="A19:B19"/>
    <mergeCell ref="A47:B47"/>
    <mergeCell ref="A51:B51"/>
    <mergeCell ref="B1:D3"/>
    <mergeCell ref="A5:D5"/>
    <mergeCell ref="A8:B8"/>
    <mergeCell ref="A9:B9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3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Spec12</dc:creator>
  <cp:keywords/>
  <dc:description/>
  <cp:lastModifiedBy>Spec12</cp:lastModifiedBy>
  <cp:lastPrinted>2019-11-15T11:57:42Z</cp:lastPrinted>
  <dcterms:created xsi:type="dcterms:W3CDTF">2018-11-19T10:46:12Z</dcterms:created>
  <dcterms:modified xsi:type="dcterms:W3CDTF">2019-11-22T11:05:55Z</dcterms:modified>
  <cp:category/>
  <cp:version/>
  <cp:contentType/>
  <cp:contentStatus/>
</cp:coreProperties>
</file>